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1" l="1"/>
  <c r="C57" i="31" s="1"/>
  <c r="E25" i="31" l="1"/>
  <c r="C56" i="3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G7" i="31"/>
  <c r="I40" i="31" s="1"/>
  <c r="G6" i="31"/>
  <c r="I39" i="31" s="1"/>
  <c r="G5" i="31"/>
  <c r="I5" i="31" s="1"/>
  <c r="J38" i="31" s="1"/>
  <c r="G4" i="31"/>
  <c r="I4" i="31" s="1"/>
  <c r="J41" i="31" l="1"/>
  <c r="J37" i="3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I24" i="31" l="1"/>
  <c r="I25" i="31" s="1"/>
  <c r="J57" i="31"/>
  <c r="F44" i="31" s="1"/>
  <c r="D29" i="31" l="1"/>
  <c r="C29" i="31" s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H31" i="31"/>
  <c r="F57" i="31"/>
  <c r="F42" i="31"/>
  <c r="F41" i="31"/>
  <c r="F54" i="31"/>
  <c r="F49" i="31"/>
  <c r="F46" i="31"/>
  <c r="F53" i="31"/>
  <c r="F50" i="31"/>
  <c r="F38" i="31"/>
  <c r="F51" i="31"/>
  <c r="C32" i="31" l="1"/>
  <c r="G50" i="31" s="1"/>
  <c r="H32" i="3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D53" i="31" s="1"/>
  <c r="E53" i="31" s="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4" i="31" l="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F60" i="31" l="1"/>
  <c r="F61" i="31" s="1"/>
  <c r="F59" i="3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<sst xmlns="http://schemas.openxmlformats.org/spreadsheetml/2006/main" count="1526" uniqueCount="284">
  <si>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</si>
  <si>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</si>
  <si>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</si>
  <si>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</si>
  <si>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</si>
  <si>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</si>
  <si>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</si>
  <si>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</si>
  <si>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</si>
  <si>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</si>
  <si>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</si>
  <si>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</si>
  <si>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</si>
  <si>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</si>
  <si>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</si>
  <si>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</si>
  <si>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</si>
  <si>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</si>
  <si>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</si>
  <si>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</si>
  <si>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</si>
  <si>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</si>
  <si>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</si>
  <si>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</si>
  <si>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</si>
  <si>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</si>
  <si>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</si>
  <si>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</si>
  <si>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</si>
  <si>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</si>
  <si>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</si>
  <si>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</si>
  <si>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</si>
  <si>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</si>
  <si>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</si>
  <si>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</si>
  <si>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</si>
  <si>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</si>
  <si>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</si>
  <si>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</si>
  <si>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</si>
  <si>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</si>
  <si>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</si>
  <si>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</si>
  <si>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</si>
  <si>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</si>
  <si>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</si>
  <si>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</si>
  <si>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</si>
  <si>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</si>
  <si>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</si>
  <si>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</si>
  <si>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</si>
  <si>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</si>
  <si>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</si>
  <si>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</si>
  <si>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</si>
  <si>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</si>
  <si>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</si>
  <si>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</si>
  <si>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</si>
  <si>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</si>
  <si>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</si>
  <si>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</si>
  <si>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</si>
  <si>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</si>
  <si>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</si>
  <si>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</si>
  <si>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</si>
  <si>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</si>
  <si>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</si>
  <si>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</si>
  <si>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</si>
  <si>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</si>
  <si>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</si>
  <si>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</si>
  <si>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</si>
  <si>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</si>
  <si>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</si>
  <si>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</si>
  <si>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</si>
  <si>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</si>
  <si>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</si>
  <si>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</si>
  <si>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</si>
  <si>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</si>
  <si>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</si>
  <si>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</si>
  <si>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</si>
  <si>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</si>
  <si>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</si>
  <si>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</si>
  <si>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</si>
  <si>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</si>
  <si>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</si>
  <si>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</si>
  <si>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</si>
  <si>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</si>
  <si>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</si>
  <si>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</si>
  <si>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</si>
  <si>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</si>
  <si>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</si>
  <si>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</si>
  <si>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</si>
  <si>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</si>
  <si>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</si>
  <si>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</si>
  <si>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</si>
  <si>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</si>
  <si>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</si>
  <si>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</si>
  <si>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</si>
  <si>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</si>
  <si>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</si>
  <si>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</si>
  <si>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</si>
  <si>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</si>
  <si>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</si>
  <si>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</si>
  <si>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</si>
  <si>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</si>
  <si>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</si>
  <si>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</si>
  <si>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</si>
  <si>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</si>
  <si>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</si>
  <si>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</si>
  <si>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</si>
  <si>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</si>
  <si>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</si>
  <si>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</si>
  <si>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</si>
  <si>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</si>
  <si>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</si>
  <si>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</si>
  <si>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</si>
  <si>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</si>
  <si>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</si>
  <si>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</si>
  <si>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</si>
  <si>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</si>
  <si>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</si>
  <si>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</si>
  <si>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</si>
  <si>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</si>
  <si>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</si>
  <si>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</si>
  <si>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</si>
  <si>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</si>
  <si>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</si>
  <si>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</si>
  <si>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</si>
  <si>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</si>
  <si>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</si>
  <si>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</si>
  <si>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</si>
  <si>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</si>
  <si>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</si>
  <si>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</si>
  <si>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</si>
  <si>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</si>
  <si>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</si>
  <si>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</si>
  <si>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</si>
  <si>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</si>
  <si>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</si>
  <si>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</si>
  <si>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</si>
  <si>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</si>
  <si>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</si>
  <si>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</si>
  <si>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</si>
  <si>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</si>
  <si>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</si>
  <si>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</si>
  <si>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</si>
  <si>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</si>
  <si>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</si>
  <si>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</si>
  <si>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</si>
  <si>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</si>
  <si>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</si>
  <si>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</si>
  <si>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</si>
  <si>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</si>
  <si>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</si>
  <si>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</si>
  <si>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</si>
  <si>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</si>
  <si>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</si>
  <si>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</si>
  <si>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</si>
  <si>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</si>
  <si>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</si>
  <si>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</si>
  <si>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</si>
  <si>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</si>
  <si>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</si>
  <si>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</si>
  <si>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</si>
  <si>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</si>
  <si>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</si>
  <si>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</si>
  <si>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</si>
  <si>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</si>
  <si>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</si>
  <si>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</si>
  <si>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</si>
  <si>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</si>
  <si>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</si>
  <si>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</si>
  <si>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</si>
  <si>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</si>
  <si>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</si>
  <si>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</si>
  <si>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</si>
  <si>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</si>
  <si>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</si>
  <si>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</si>
  <si>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</si>
  <si>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</si>
  <si>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</si>
  <si>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</si>
  <si>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</si>
  <si>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</si>
  <si>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</si>
  <si>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</si>
  <si>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</si>
  <si>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</si>
  <si>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</si>
  <si>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</si>
  <si>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</si>
  <si>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</si>
  <si>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</si>
  <si>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</si>
  <si>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</si>
  <si>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</si>
  <si>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</si>
  <si>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</si>
  <si>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</si>
  <si>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</si>
  <si>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</si>
  <si>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</si>
  <si>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</si>
  <si>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</si>
  <si>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</si>
  <si>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</si>
  <si>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</si>
  <si>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</si>
  <si>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</si>
  <si>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</si>
  <si>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</si>
  <si>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</si>
  <si>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</si>
  <si>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</si>
  <si>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</si>
  <si>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</si>
  <si>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</si>
  <si>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</si>
  <si>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</si>
  <si>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</si>
  <si>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</si>
  <si>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</si>
  <si>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</si>
  <si>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</si>
  <si>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</si>
  <si>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</si>
  <si>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</si>
  <si>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</si>
  <si>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</si>
  <si>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</si>
  <si>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</si>
  <si>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</si>
  <si>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</si>
  <si>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</si>
  <si>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</si>
  <si>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</si>
  <si>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</si>
  <si>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6 - SERVIÇOS MÉDICOS - RADIOLOGIA (HEGV) - SEI-080002/000996/2024</t>
  </si>
  <si>
    <t>MÉDICO RADIOLOGIA TOMOGRAFIA</t>
  </si>
  <si>
    <t>MÉDICO RADIOLOGIA ULTRASSONOGRAFIA</t>
  </si>
  <si>
    <t>MÉDICO ECOCARDIODOPPLER</t>
  </si>
  <si>
    <t>MÉDICO COORDENAÇÃO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</si>
</sst>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79</v>
      </c>
      <c r="B9" s="698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8" t="s">
        <v>80</v>
      </c>
      <c r="B10" s="698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8" t="s">
        <v>81</v>
      </c>
      <c r="B11" s="698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8" t="s">
        <v>82</v>
      </c>
      <c r="B12" s="698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8" t="s">
        <v>82</v>
      </c>
      <c r="B13" s="698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8" t="s">
        <v>83</v>
      </c>
      <c r="B14" s="698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8" t="s">
        <v>84</v>
      </c>
      <c r="B15" s="698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8" t="s">
        <v>85</v>
      </c>
      <c r="B16" s="698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7" t="s">
        <v>72</v>
      </c>
      <c r="B17" s="697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8" t="s">
        <v>39</v>
      </c>
      <c r="B19" s="698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8" t="s">
        <v>40</v>
      </c>
      <c r="B20" s="698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8" t="s">
        <v>41</v>
      </c>
      <c r="B21" s="698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8" t="s">
        <v>45</v>
      </c>
      <c r="B22" s="698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8" t="s">
        <v>46</v>
      </c>
      <c r="B23" s="698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8" t="s">
        <v>47</v>
      </c>
      <c r="B24" s="698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7" t="s">
        <v>74</v>
      </c>
      <c r="B25" s="697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7" t="s">
        <v>52</v>
      </c>
      <c r="B31" s="697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3"/>
      <c r="B34" s="693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5" t="s">
        <v>58</v>
      </c>
      <c r="B51" s="695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6" t="s">
        <v>59</v>
      </c>
      <c r="B52" s="696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6" t="s">
        <v>60</v>
      </c>
      <c r="B53" s="696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2" t="s">
        <v>24</v>
      </c>
      <c r="B54" s="692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2" t="s">
        <v>26</v>
      </c>
      <c r="B55" s="692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2" t="s">
        <v>27</v>
      </c>
      <c r="B56" s="692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9" t="s">
        <v>28</v>
      </c>
      <c r="B2" s="699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8" t="s">
        <v>34</v>
      </c>
      <c r="B4" s="698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8" t="s">
        <v>35</v>
      </c>
      <c r="B5" s="698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8" t="s">
        <v>36</v>
      </c>
      <c r="B6" s="698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7" t="s">
        <v>37</v>
      </c>
      <c r="B7" s="697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8" t="s">
        <v>88</v>
      </c>
      <c r="B9" s="698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8" t="s">
        <v>89</v>
      </c>
      <c r="B10" s="698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8" t="s">
        <v>90</v>
      </c>
      <c r="B11" s="698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8" t="s">
        <v>91</v>
      </c>
      <c r="B12" s="698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7" t="s">
        <v>72</v>
      </c>
      <c r="B13" s="697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8" t="s">
        <v>92</v>
      </c>
      <c r="B15" s="698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8" t="s">
        <v>93</v>
      </c>
      <c r="B16" s="698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8" t="s">
        <v>94</v>
      </c>
      <c r="B17" s="698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8" t="s">
        <v>45</v>
      </c>
      <c r="B18" s="698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8" t="s">
        <v>46</v>
      </c>
      <c r="B19" s="698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8" t="s">
        <v>47</v>
      </c>
      <c r="B20" s="698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7" t="s">
        <v>74</v>
      </c>
      <c r="B21" s="697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7" t="s">
        <v>52</v>
      </c>
      <c r="B27" s="697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3"/>
      <c r="B30" s="693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5" t="s">
        <v>58</v>
      </c>
      <c r="B47" s="695"/>
      <c r="C47" s="67">
        <f>E31+C38</f>
        <v>0</v>
      </c>
      <c r="D47" s="56"/>
      <c r="E47" s="56"/>
    </row>
    <row r="48" spans="1:6" ht="14.1" customHeight="1" x14ac:dyDescent="0.25">
      <c r="A48" s="696" t="s">
        <v>22</v>
      </c>
      <c r="B48" s="696"/>
      <c r="C48" s="51">
        <f>E31+D38</f>
        <v>0</v>
      </c>
      <c r="D48" s="56"/>
      <c r="E48" s="56"/>
    </row>
    <row r="49" spans="1:10" ht="14.1" customHeight="1" x14ac:dyDescent="0.25">
      <c r="A49" s="696" t="s">
        <v>60</v>
      </c>
      <c r="B49" s="696"/>
      <c r="C49" s="51">
        <f>C48/(1-B44)</f>
        <v>0</v>
      </c>
      <c r="D49" s="56"/>
      <c r="E49" s="56"/>
    </row>
    <row r="50" spans="1:10" s="72" customFormat="1" ht="14.1" customHeight="1" x14ac:dyDescent="0.25">
      <c r="A50" s="692" t="s">
        <v>24</v>
      </c>
      <c r="B50" s="692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2" t="s">
        <v>26</v>
      </c>
      <c r="B51" s="692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2" t="s">
        <v>27</v>
      </c>
      <c r="B52" s="692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9" t="s">
        <v>1</v>
      </c>
      <c r="B2" s="699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3"/>
      <c r="B4" s="693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6" t="s">
        <v>22</v>
      </c>
      <c r="B22" s="696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6" t="s">
        <v>60</v>
      </c>
      <c r="B23" s="696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2" t="s">
        <v>24</v>
      </c>
      <c r="B24" s="692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2" t="s">
        <v>26</v>
      </c>
      <c r="B25" s="692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2" t="s">
        <v>27</v>
      </c>
      <c r="B26" s="692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135</v>
      </c>
      <c r="B9" s="698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8" t="s">
        <v>136</v>
      </c>
      <c r="B10" s="698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8" t="s">
        <v>137</v>
      </c>
      <c r="B11" s="698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8" t="s">
        <v>138</v>
      </c>
      <c r="B12" s="698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8" t="s">
        <v>140</v>
      </c>
      <c r="B16" s="698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8" t="s">
        <v>141</v>
      </c>
      <c r="B17" s="698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8" t="s">
        <v>139</v>
      </c>
      <c r="B18" s="698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5" t="s">
        <v>17</v>
      </c>
      <c r="B48" s="695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6" t="s">
        <v>59</v>
      </c>
      <c r="B49" s="696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6" t="s">
        <v>60</v>
      </c>
      <c r="B50" s="696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2" t="s">
        <v>24</v>
      </c>
      <c r="B51" s="692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2" t="s">
        <v>27</v>
      </c>
      <c r="B53" s="692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E7" sqref="E7:F7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22" t="s">
        <v>278</v>
      </c>
      <c r="B2" s="723"/>
      <c r="C2" s="723"/>
      <c r="D2" s="723"/>
      <c r="E2" s="723"/>
      <c r="F2" s="723"/>
      <c r="G2" s="723"/>
      <c r="H2" s="723"/>
      <c r="I2" s="723"/>
      <c r="J2" s="724"/>
    </row>
    <row r="3" spans="1:10" ht="15" customHeight="1" x14ac:dyDescent="0.2">
      <c r="A3" s="710" t="s">
        <v>166</v>
      </c>
      <c r="B3" s="711"/>
      <c r="C3" s="711"/>
      <c r="D3" s="711"/>
      <c r="E3" s="725" t="s">
        <v>29</v>
      </c>
      <c r="F3" s="726"/>
      <c r="G3" s="727" t="s">
        <v>262</v>
      </c>
      <c r="H3" s="728"/>
      <c r="I3" s="725" t="s">
        <v>263</v>
      </c>
      <c r="J3" s="729"/>
    </row>
    <row r="4" spans="1:10" ht="15" customHeight="1" x14ac:dyDescent="0.2">
      <c r="A4" s="710" t="s">
        <v>280</v>
      </c>
      <c r="B4" s="711"/>
      <c r="C4" s="711"/>
      <c r="D4" s="711"/>
      <c r="E4" s="712">
        <v>731</v>
      </c>
      <c r="F4" s="713"/>
      <c r="G4" s="663">
        <f>ROUND(H4,2)</f>
        <v>0</v>
      </c>
      <c r="H4" s="662">
        <v>0</v>
      </c>
      <c r="I4" s="714">
        <f>E4*G4</f>
        <v>0</v>
      </c>
      <c r="J4" s="715"/>
    </row>
    <row r="5" spans="1:10" ht="15" customHeight="1" x14ac:dyDescent="0.2">
      <c r="A5" s="716" t="s">
        <v>281</v>
      </c>
      <c r="B5" s="717"/>
      <c r="C5" s="717"/>
      <c r="D5" s="718"/>
      <c r="E5" s="712">
        <v>365</v>
      </c>
      <c r="F5" s="713"/>
      <c r="G5" s="663">
        <f t="shared" ref="G5:G23" si="0">ROUND(H5,2)</f>
        <v>0</v>
      </c>
      <c r="H5" s="662">
        <v>0</v>
      </c>
      <c r="I5" s="714">
        <f>E5*G5</f>
        <v>0</v>
      </c>
      <c r="J5" s="715"/>
    </row>
    <row r="6" spans="1:10" ht="15" customHeight="1" x14ac:dyDescent="0.2">
      <c r="A6" s="716" t="s">
        <v>282</v>
      </c>
      <c r="B6" s="717"/>
      <c r="C6" s="717"/>
      <c r="D6" s="718"/>
      <c r="E6" s="712">
        <v>365</v>
      </c>
      <c r="F6" s="713"/>
      <c r="G6" s="663">
        <f t="shared" si="0"/>
        <v>0</v>
      </c>
      <c r="H6" s="662">
        <v>0</v>
      </c>
      <c r="I6" s="714">
        <f>E6*G6</f>
        <v>0</v>
      </c>
      <c r="J6" s="715"/>
    </row>
    <row r="7" spans="1:10" ht="15" customHeight="1" x14ac:dyDescent="0.2">
      <c r="A7" s="730" t="s">
        <v>283</v>
      </c>
      <c r="B7" s="717"/>
      <c r="C7" s="717"/>
      <c r="D7" s="718"/>
      <c r="E7" s="712">
        <v>129</v>
      </c>
      <c r="F7" s="713"/>
      <c r="G7" s="663">
        <f t="shared" si="0"/>
        <v>0</v>
      </c>
      <c r="H7" s="662">
        <v>0</v>
      </c>
      <c r="I7" s="714">
        <f t="shared" ref="I7:I20" si="1">E7*G7</f>
        <v>0</v>
      </c>
      <c r="J7" s="715"/>
    </row>
    <row r="8" spans="1:10" ht="15" customHeight="1" x14ac:dyDescent="0.2">
      <c r="A8" s="710"/>
      <c r="B8" s="711"/>
      <c r="C8" s="711"/>
      <c r="D8" s="711"/>
      <c r="E8" s="712"/>
      <c r="F8" s="713"/>
      <c r="G8" s="663">
        <f t="shared" si="0"/>
        <v>0</v>
      </c>
      <c r="H8" s="662">
        <v>0</v>
      </c>
      <c r="I8" s="714">
        <f t="shared" si="1"/>
        <v>0</v>
      </c>
      <c r="J8" s="715"/>
    </row>
    <row r="9" spans="1:10" ht="15" customHeight="1" x14ac:dyDescent="0.2">
      <c r="A9" s="710"/>
      <c r="B9" s="711"/>
      <c r="C9" s="711"/>
      <c r="D9" s="711"/>
      <c r="E9" s="712"/>
      <c r="F9" s="713"/>
      <c r="G9" s="663">
        <f t="shared" si="0"/>
        <v>0</v>
      </c>
      <c r="H9" s="662">
        <v>0</v>
      </c>
      <c r="I9" s="714">
        <f t="shared" si="1"/>
        <v>0</v>
      </c>
      <c r="J9" s="715"/>
    </row>
    <row r="10" spans="1:10" ht="15" customHeight="1" x14ac:dyDescent="0.2">
      <c r="A10" s="710"/>
      <c r="B10" s="711"/>
      <c r="C10" s="711"/>
      <c r="D10" s="711"/>
      <c r="E10" s="712"/>
      <c r="F10" s="713"/>
      <c r="G10" s="663">
        <f t="shared" si="0"/>
        <v>0</v>
      </c>
      <c r="H10" s="662">
        <v>0</v>
      </c>
      <c r="I10" s="714">
        <f t="shared" si="1"/>
        <v>0</v>
      </c>
      <c r="J10" s="715"/>
    </row>
    <row r="11" spans="1:10" ht="15" customHeight="1" x14ac:dyDescent="0.2">
      <c r="A11" s="710"/>
      <c r="B11" s="711"/>
      <c r="C11" s="711"/>
      <c r="D11" s="711"/>
      <c r="E11" s="712"/>
      <c r="F11" s="713"/>
      <c r="G11" s="663">
        <f t="shared" si="0"/>
        <v>0</v>
      </c>
      <c r="H11" s="662">
        <v>0</v>
      </c>
      <c r="I11" s="714">
        <f t="shared" si="1"/>
        <v>0</v>
      </c>
      <c r="J11" s="715"/>
    </row>
    <row r="12" spans="1:10" ht="15" customHeight="1" x14ac:dyDescent="0.2">
      <c r="A12" s="710"/>
      <c r="B12" s="711"/>
      <c r="C12" s="711"/>
      <c r="D12" s="711"/>
      <c r="E12" s="712"/>
      <c r="F12" s="713"/>
      <c r="G12" s="663">
        <f t="shared" si="0"/>
        <v>0</v>
      </c>
      <c r="H12" s="662">
        <v>0</v>
      </c>
      <c r="I12" s="714">
        <f t="shared" si="1"/>
        <v>0</v>
      </c>
      <c r="J12" s="715"/>
    </row>
    <row r="13" spans="1:10" ht="15" customHeight="1" x14ac:dyDescent="0.2">
      <c r="A13" s="710"/>
      <c r="B13" s="711"/>
      <c r="C13" s="711"/>
      <c r="D13" s="711"/>
      <c r="E13" s="712"/>
      <c r="F13" s="713"/>
      <c r="G13" s="663">
        <f t="shared" si="0"/>
        <v>0</v>
      </c>
      <c r="H13" s="662">
        <v>0</v>
      </c>
      <c r="I13" s="714">
        <f t="shared" si="1"/>
        <v>0</v>
      </c>
      <c r="J13" s="715"/>
    </row>
    <row r="14" spans="1:10" ht="15" customHeight="1" x14ac:dyDescent="0.2">
      <c r="A14" s="710"/>
      <c r="B14" s="711"/>
      <c r="C14" s="711"/>
      <c r="D14" s="711"/>
      <c r="E14" s="712"/>
      <c r="F14" s="713"/>
      <c r="G14" s="663">
        <f t="shared" si="0"/>
        <v>0</v>
      </c>
      <c r="H14" s="662">
        <v>0</v>
      </c>
      <c r="I14" s="714">
        <f t="shared" si="1"/>
        <v>0</v>
      </c>
      <c r="J14" s="715"/>
    </row>
    <row r="15" spans="1:10" ht="15" customHeight="1" x14ac:dyDescent="0.2">
      <c r="A15" s="710"/>
      <c r="B15" s="711"/>
      <c r="C15" s="711"/>
      <c r="D15" s="711"/>
      <c r="E15" s="712"/>
      <c r="F15" s="713"/>
      <c r="G15" s="663">
        <f t="shared" si="0"/>
        <v>0</v>
      </c>
      <c r="H15" s="662">
        <v>0</v>
      </c>
      <c r="I15" s="714">
        <f t="shared" si="1"/>
        <v>0</v>
      </c>
      <c r="J15" s="715"/>
    </row>
    <row r="16" spans="1:10" ht="15" customHeight="1" x14ac:dyDescent="0.2">
      <c r="A16" s="710"/>
      <c r="B16" s="711"/>
      <c r="C16" s="711"/>
      <c r="D16" s="711"/>
      <c r="E16" s="712"/>
      <c r="F16" s="713"/>
      <c r="G16" s="663">
        <f t="shared" si="0"/>
        <v>0</v>
      </c>
      <c r="H16" s="662">
        <v>0</v>
      </c>
      <c r="I16" s="714">
        <f t="shared" si="1"/>
        <v>0</v>
      </c>
      <c r="J16" s="715"/>
    </row>
    <row r="17" spans="1:11" ht="15" customHeight="1" x14ac:dyDescent="0.2">
      <c r="A17" s="710"/>
      <c r="B17" s="711"/>
      <c r="C17" s="711"/>
      <c r="D17" s="711"/>
      <c r="E17" s="712"/>
      <c r="F17" s="713"/>
      <c r="G17" s="663">
        <f t="shared" si="0"/>
        <v>0</v>
      </c>
      <c r="H17" s="662">
        <v>0</v>
      </c>
      <c r="I17" s="714">
        <f t="shared" si="1"/>
        <v>0</v>
      </c>
      <c r="J17" s="715"/>
    </row>
    <row r="18" spans="1:11" ht="15" customHeight="1" x14ac:dyDescent="0.2">
      <c r="A18" s="710"/>
      <c r="B18" s="711"/>
      <c r="C18" s="711"/>
      <c r="D18" s="711"/>
      <c r="E18" s="712"/>
      <c r="F18" s="713"/>
      <c r="G18" s="663">
        <f t="shared" si="0"/>
        <v>0</v>
      </c>
      <c r="H18" s="662">
        <v>0</v>
      </c>
      <c r="I18" s="714">
        <f t="shared" si="1"/>
        <v>0</v>
      </c>
      <c r="J18" s="715"/>
    </row>
    <row r="19" spans="1:11" ht="15" hidden="1" customHeight="1" x14ac:dyDescent="0.2">
      <c r="A19" s="710"/>
      <c r="B19" s="711"/>
      <c r="C19" s="711"/>
      <c r="D19" s="711"/>
      <c r="E19" s="712">
        <v>0</v>
      </c>
      <c r="F19" s="713"/>
      <c r="G19" s="663">
        <f t="shared" si="0"/>
        <v>0</v>
      </c>
      <c r="H19" s="662">
        <v>0</v>
      </c>
      <c r="I19" s="714">
        <f t="shared" si="1"/>
        <v>0</v>
      </c>
      <c r="J19" s="715"/>
    </row>
    <row r="20" spans="1:11" ht="15" hidden="1" customHeight="1" x14ac:dyDescent="0.2">
      <c r="A20" s="710"/>
      <c r="B20" s="711"/>
      <c r="C20" s="711"/>
      <c r="D20" s="711"/>
      <c r="E20" s="712">
        <v>0</v>
      </c>
      <c r="F20" s="713"/>
      <c r="G20" s="663">
        <f t="shared" si="0"/>
        <v>0</v>
      </c>
      <c r="H20" s="662">
        <v>0</v>
      </c>
      <c r="I20" s="714">
        <f t="shared" si="1"/>
        <v>0</v>
      </c>
      <c r="J20" s="715"/>
    </row>
    <row r="21" spans="1:11" ht="15" hidden="1" customHeight="1" x14ac:dyDescent="0.2">
      <c r="A21" s="710"/>
      <c r="B21" s="711"/>
      <c r="C21" s="711"/>
      <c r="D21" s="711"/>
      <c r="E21" s="712">
        <v>0</v>
      </c>
      <c r="F21" s="713"/>
      <c r="G21" s="663">
        <f t="shared" si="0"/>
        <v>0</v>
      </c>
      <c r="H21" s="662">
        <v>0</v>
      </c>
      <c r="I21" s="714">
        <f>E21*G21</f>
        <v>0</v>
      </c>
      <c r="J21" s="715"/>
    </row>
    <row r="22" spans="1:11" ht="15" hidden="1" customHeight="1" x14ac:dyDescent="0.2">
      <c r="A22" s="710"/>
      <c r="B22" s="711"/>
      <c r="C22" s="711"/>
      <c r="D22" s="711"/>
      <c r="E22" s="712">
        <v>0</v>
      </c>
      <c r="F22" s="713"/>
      <c r="G22" s="663">
        <f t="shared" si="0"/>
        <v>0</v>
      </c>
      <c r="H22" s="662">
        <v>0</v>
      </c>
      <c r="I22" s="714">
        <f>E22*G22</f>
        <v>0</v>
      </c>
      <c r="J22" s="715"/>
    </row>
    <row r="23" spans="1:11" ht="15" hidden="1" customHeight="1" x14ac:dyDescent="0.2">
      <c r="A23" s="710"/>
      <c r="B23" s="711"/>
      <c r="C23" s="711"/>
      <c r="D23" s="711"/>
      <c r="E23" s="712">
        <v>0</v>
      </c>
      <c r="F23" s="713"/>
      <c r="G23" s="663">
        <f t="shared" si="0"/>
        <v>0</v>
      </c>
      <c r="H23" s="662">
        <v>0</v>
      </c>
      <c r="I23" s="714">
        <f>E23*G23</f>
        <v>0</v>
      </c>
      <c r="J23" s="715"/>
    </row>
    <row r="24" spans="1:11" ht="15" customHeight="1" x14ac:dyDescent="0.2">
      <c r="A24" s="731" t="s">
        <v>255</v>
      </c>
      <c r="B24" s="732"/>
      <c r="C24" s="732"/>
      <c r="D24" s="732"/>
      <c r="E24" s="733">
        <f>SUM(E4:F23)</f>
        <v>1590</v>
      </c>
      <c r="F24" s="734"/>
      <c r="G24" s="664"/>
      <c r="H24" s="735" t="s">
        <v>274</v>
      </c>
      <c r="I24" s="737">
        <f>SUM(I4:J22)</f>
        <v>0</v>
      </c>
      <c r="J24" s="738"/>
    </row>
    <row r="25" spans="1:11" ht="15" customHeight="1" thickBot="1" x14ac:dyDescent="0.25">
      <c r="A25" s="739" t="s">
        <v>276</v>
      </c>
      <c r="B25" s="740"/>
      <c r="C25" s="740"/>
      <c r="D25" s="740"/>
      <c r="E25" s="741">
        <f>E24*12</f>
        <v>19080</v>
      </c>
      <c r="F25" s="742"/>
      <c r="G25" s="664"/>
      <c r="H25" s="736"/>
      <c r="I25" s="743">
        <f>I24*12</f>
        <v>0</v>
      </c>
      <c r="J25" s="744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47" t="s">
        <v>264</v>
      </c>
      <c r="B27" s="748"/>
      <c r="C27" s="751" t="s">
        <v>261</v>
      </c>
      <c r="D27" s="752"/>
      <c r="F27" s="753" t="s">
        <v>265</v>
      </c>
      <c r="G27" s="623" t="s">
        <v>260</v>
      </c>
      <c r="H27" s="755" t="s">
        <v>254</v>
      </c>
      <c r="I27" s="757"/>
      <c r="J27" s="758"/>
    </row>
    <row r="28" spans="1:11" ht="12.75" x14ac:dyDescent="0.2">
      <c r="A28" s="749"/>
      <c r="B28" s="750"/>
      <c r="C28" s="660"/>
      <c r="D28" s="681" t="s">
        <v>274</v>
      </c>
      <c r="F28" s="754"/>
      <c r="G28" s="661" t="s">
        <v>274</v>
      </c>
      <c r="H28" s="756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59">
        <f>SUM(C29:C31)</f>
        <v>0</v>
      </c>
      <c r="D32" s="760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19" t="s">
        <v>266</v>
      </c>
      <c r="B35" s="720"/>
      <c r="C35" s="720"/>
      <c r="D35" s="720"/>
      <c r="E35" s="721"/>
      <c r="F35" s="719" t="s">
        <v>267</v>
      </c>
      <c r="G35" s="720"/>
      <c r="H35" s="720"/>
      <c r="I35" s="720"/>
      <c r="J35" s="721"/>
    </row>
    <row r="36" spans="1:10" ht="25.5" x14ac:dyDescent="0.2">
      <c r="A36" s="710" t="s">
        <v>28</v>
      </c>
      <c r="B36" s="711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45" t="str">
        <f>A4</f>
        <v>MÉDICO RADIOLOGIA TOMOGRAFIA</v>
      </c>
      <c r="B37" s="746"/>
      <c r="C37" s="665">
        <f>E4</f>
        <v>731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45" t="str">
        <f t="shared" ref="A38:A56" si="3">A5</f>
        <v>MÉDICO RADIOLOGIA ULTRASSONOGRAFIA</v>
      </c>
      <c r="B38" s="746"/>
      <c r="C38" s="665">
        <f t="shared" ref="C38:C56" si="4">E5</f>
        <v>365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45" t="str">
        <f t="shared" si="3"/>
        <v>MÉDICO ECOCARDIODOPPLER</v>
      </c>
      <c r="B39" s="746"/>
      <c r="C39" s="665">
        <f t="shared" si="4"/>
        <v>365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45" t="str">
        <f t="shared" si="3"/>
        <v>MÉDICO COORDENAÇÃO RADIOLOGIA</v>
      </c>
      <c r="B40" s="746"/>
      <c r="C40" s="665">
        <f t="shared" si="4"/>
        <v>129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45">
        <f t="shared" si="3"/>
        <v>0</v>
      </c>
      <c r="B41" s="746"/>
      <c r="C41" s="665">
        <f t="shared" si="4"/>
        <v>0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 t="str">
        <f t="shared" si="8"/>
        <v>0</v>
      </c>
      <c r="H41" s="637" t="str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45">
        <f t="shared" si="3"/>
        <v>0</v>
      </c>
      <c r="B42" s="746"/>
      <c r="C42" s="665">
        <f t="shared" si="4"/>
        <v>0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 t="str">
        <f t="shared" si="8"/>
        <v>0</v>
      </c>
      <c r="H42" s="637" t="str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45">
        <f t="shared" si="3"/>
        <v>0</v>
      </c>
      <c r="B43" s="746"/>
      <c r="C43" s="665">
        <f t="shared" si="4"/>
        <v>0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 t="str">
        <f t="shared" si="8"/>
        <v>0</v>
      </c>
      <c r="H43" s="637" t="str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45">
        <f t="shared" si="3"/>
        <v>0</v>
      </c>
      <c r="B44" s="746"/>
      <c r="C44" s="665">
        <f t="shared" si="4"/>
        <v>0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 t="str">
        <f t="shared" si="8"/>
        <v>0</v>
      </c>
      <c r="H44" s="637" t="str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45">
        <f t="shared" si="3"/>
        <v>0</v>
      </c>
      <c r="B45" s="746"/>
      <c r="C45" s="665">
        <f t="shared" si="4"/>
        <v>0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 t="str">
        <f t="shared" si="8"/>
        <v>0</v>
      </c>
      <c r="H45" s="637" t="str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45">
        <f t="shared" si="3"/>
        <v>0</v>
      </c>
      <c r="B46" s="746"/>
      <c r="C46" s="665">
        <f t="shared" si="4"/>
        <v>0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 t="str">
        <f t="shared" si="8"/>
        <v>0</v>
      </c>
      <c r="H46" s="637" t="str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45">
        <f t="shared" si="3"/>
        <v>0</v>
      </c>
      <c r="B47" s="746"/>
      <c r="C47" s="665">
        <f t="shared" si="4"/>
        <v>0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 t="str">
        <f t="shared" si="8"/>
        <v>0</v>
      </c>
      <c r="H47" s="637" t="str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45">
        <f t="shared" si="3"/>
        <v>0</v>
      </c>
      <c r="B48" s="746"/>
      <c r="C48" s="665">
        <f t="shared" si="4"/>
        <v>0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 t="str">
        <f t="shared" si="8"/>
        <v>0</v>
      </c>
      <c r="H48" s="637" t="str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45">
        <f t="shared" si="3"/>
        <v>0</v>
      </c>
      <c r="B49" s="746"/>
      <c r="C49" s="665">
        <f t="shared" si="4"/>
        <v>0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 t="str">
        <f t="shared" si="8"/>
        <v>0</v>
      </c>
      <c r="H49" s="637" t="str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45">
        <f t="shared" si="3"/>
        <v>0</v>
      </c>
      <c r="B50" s="746"/>
      <c r="C50" s="665">
        <f t="shared" si="4"/>
        <v>0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 t="str">
        <f t="shared" si="8"/>
        <v>0</v>
      </c>
      <c r="H50" s="637" t="str">
        <f t="shared" si="9"/>
        <v>0</v>
      </c>
      <c r="I50" s="638">
        <f t="shared" si="10"/>
        <v>0</v>
      </c>
      <c r="J50" s="667">
        <f t="shared" si="11"/>
        <v>0</v>
      </c>
    </row>
    <row r="51" spans="1:10" ht="13.5" thickBot="1" x14ac:dyDescent="0.25">
      <c r="A51" s="745">
        <f t="shared" si="3"/>
        <v>0</v>
      </c>
      <c r="B51" s="746"/>
      <c r="C51" s="665">
        <f t="shared" si="4"/>
        <v>0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 t="str">
        <f t="shared" si="8"/>
        <v>0</v>
      </c>
      <c r="H51" s="637" t="str">
        <f t="shared" si="9"/>
        <v>0</v>
      </c>
      <c r="I51" s="638">
        <f t="shared" si="10"/>
        <v>0</v>
      </c>
      <c r="J51" s="667">
        <f t="shared" si="11"/>
        <v>0</v>
      </c>
    </row>
    <row r="52" spans="1:10" ht="13.5" hidden="1" thickBot="1" x14ac:dyDescent="0.25">
      <c r="A52" s="745">
        <f t="shared" si="3"/>
        <v>0</v>
      </c>
      <c r="B52" s="746"/>
      <c r="C52" s="665">
        <f t="shared" si="4"/>
        <v>0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 t="str">
        <f t="shared" si="8"/>
        <v>0</v>
      </c>
      <c r="H52" s="637" t="str">
        <f t="shared" si="9"/>
        <v>0</v>
      </c>
      <c r="I52" s="638">
        <f t="shared" si="10"/>
        <v>0</v>
      </c>
      <c r="J52" s="667">
        <f t="shared" si="11"/>
        <v>0</v>
      </c>
    </row>
    <row r="53" spans="1:10" ht="13.5" hidden="1" thickBot="1" x14ac:dyDescent="0.25">
      <c r="A53" s="745">
        <f t="shared" si="3"/>
        <v>0</v>
      </c>
      <c r="B53" s="746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3.5" hidden="1" thickBot="1" x14ac:dyDescent="0.25">
      <c r="A54" s="745">
        <f t="shared" si="3"/>
        <v>0</v>
      </c>
      <c r="B54" s="746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3.5" hidden="1" thickBot="1" x14ac:dyDescent="0.25">
      <c r="A55" s="745">
        <f t="shared" si="3"/>
        <v>0</v>
      </c>
      <c r="B55" s="746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hidden="1" thickBot="1" x14ac:dyDescent="0.25">
      <c r="A56" s="745">
        <f t="shared" si="3"/>
        <v>0</v>
      </c>
      <c r="B56" s="746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71" t="s">
        <v>8</v>
      </c>
      <c r="B57" s="772"/>
      <c r="C57" s="639">
        <f>E24</f>
        <v>1590</v>
      </c>
      <c r="D57" s="671"/>
      <c r="E57" s="640">
        <f>SUM(E37:E56)</f>
        <v>0</v>
      </c>
      <c r="F57" s="668" t="str">
        <f>IFERROR(J57/$J$57,"0")</f>
        <v>0</v>
      </c>
      <c r="G57" s="761"/>
      <c r="H57" s="762"/>
      <c r="I57" s="762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63" t="s">
        <v>275</v>
      </c>
      <c r="D59" s="764"/>
      <c r="E59" s="764"/>
      <c r="F59" s="765">
        <f>(C32+H32+E57)-J57</f>
        <v>0</v>
      </c>
      <c r="G59" s="765"/>
      <c r="H59" s="766"/>
      <c r="I59" s="645"/>
      <c r="J59" s="645"/>
    </row>
    <row r="60" spans="1:10" ht="15.75" customHeight="1" x14ac:dyDescent="0.2">
      <c r="C60" s="763" t="s">
        <v>268</v>
      </c>
      <c r="D60" s="764"/>
      <c r="E60" s="764"/>
      <c r="F60" s="765">
        <f>C32+H32+E57</f>
        <v>0</v>
      </c>
      <c r="G60" s="765"/>
      <c r="H60" s="766"/>
      <c r="I60" s="658"/>
      <c r="J60" s="625"/>
    </row>
    <row r="61" spans="1:10" ht="15" customHeight="1" thickBot="1" x14ac:dyDescent="0.25">
      <c r="C61" s="767" t="s">
        <v>277</v>
      </c>
      <c r="D61" s="768"/>
      <c r="E61" s="768"/>
      <c r="F61" s="769">
        <f>F60*12</f>
        <v>0</v>
      </c>
      <c r="G61" s="769"/>
      <c r="H61" s="770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9" t="s">
        <v>28</v>
      </c>
      <c r="B2" s="699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8" t="s">
        <v>34</v>
      </c>
      <c r="B4" s="698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8" t="s">
        <v>35</v>
      </c>
      <c r="B5" s="698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8" t="s">
        <v>159</v>
      </c>
      <c r="B6" s="698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8"/>
      <c r="B11" s="698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8"/>
      <c r="B12" s="698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7" t="s">
        <v>52</v>
      </c>
      <c r="B20" s="697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3"/>
      <c r="B22" s="693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5" t="s">
        <v>58</v>
      </c>
      <c r="B39" s="695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6" t="s">
        <v>59</v>
      </c>
      <c r="B40" s="696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6" t="s">
        <v>60</v>
      </c>
      <c r="B41" s="696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2" t="s">
        <v>24</v>
      </c>
      <c r="B42" s="692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2" t="s">
        <v>26</v>
      </c>
      <c r="B43" s="692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2" t="s">
        <v>27</v>
      </c>
      <c r="B44" s="692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3"/>
      <c r="B31" s="693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5" t="s">
        <v>58</v>
      </c>
      <c r="B48" s="695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3"/>
      <c r="B31" s="693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5" t="s">
        <v>58</v>
      </c>
      <c r="B48" s="695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5" t="s">
        <v>58</v>
      </c>
      <c r="B39" s="695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2" t="s">
        <v>26</v>
      </c>
      <c r="B43" s="692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2" t="s">
        <v>27</v>
      </c>
      <c r="B44" s="692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5" t="s">
        <v>58</v>
      </c>
      <c r="B39" s="695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2" t="s">
        <v>26</v>
      </c>
      <c r="B43" s="692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2" t="s">
        <v>27</v>
      </c>
      <c r="B44" s="692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5" t="s">
        <v>58</v>
      </c>
      <c r="B39" s="695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2" t="s">
        <v>26</v>
      </c>
      <c r="B43" s="692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2" t="s">
        <v>27</v>
      </c>
      <c r="B44" s="692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68</v>
      </c>
      <c r="B9" s="698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8" t="s">
        <v>69</v>
      </c>
      <c r="B10" s="698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8" t="s">
        <v>70</v>
      </c>
      <c r="B11" s="698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8" t="s">
        <v>71</v>
      </c>
      <c r="B12" s="698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8" t="s">
        <v>39</v>
      </c>
      <c r="B16" s="698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8" t="s">
        <v>40</v>
      </c>
      <c r="B17" s="698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8" t="s">
        <v>41</v>
      </c>
      <c r="B18" s="698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5" t="s">
        <v>58</v>
      </c>
      <c r="B48" s="695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6" t="s">
        <v>59</v>
      </c>
      <c r="B49" s="696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6" t="s">
        <v>60</v>
      </c>
      <c r="B50" s="696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68</v>
      </c>
      <c r="B9" s="698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8" t="s">
        <v>69</v>
      </c>
      <c r="B10" s="698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8" t="s">
        <v>70</v>
      </c>
      <c r="B11" s="698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8" t="s">
        <v>71</v>
      </c>
      <c r="B12" s="698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3"/>
      <c r="B31" s="693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5" t="s">
        <v>58</v>
      </c>
      <c r="B48" s="695"/>
      <c r="C48" s="54"/>
      <c r="D48" s="67">
        <v>600000</v>
      </c>
      <c r="E48" s="56"/>
      <c r="F48" s="56"/>
    </row>
    <row r="49" spans="1:11" ht="14.1" hidden="1" customHeight="1" x14ac:dyDescent="0.25">
      <c r="A49" s="696" t="s">
        <v>59</v>
      </c>
      <c r="B49" s="696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2" t="s">
        <v>26</v>
      </c>
      <c r="B52" s="692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2" t="s">
        <v>27</v>
      </c>
      <c r="B53" s="692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2024-03-13T20:54:37Z</dcterms:modified>
  <dc:language>pt-BR</dc:language>
</cp:coreProperties>
</file>